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8915" windowHeight="8505"/>
  </bookViews>
  <sheets>
    <sheet name="Hoja1" sheetId="1" r:id="rId1"/>
    <sheet name="Hoja2" sheetId="2" r:id="rId2"/>
    <sheet name="Hoja3" sheetId="3" r:id="rId3"/>
  </sheets>
  <calcPr calcId="125725" iterateDelta="1E-4"/>
</workbook>
</file>

<file path=xl/calcChain.xml><?xml version="1.0" encoding="utf-8"?>
<calcChain xmlns="http://schemas.openxmlformats.org/spreadsheetml/2006/main">
  <c r="E28" i="1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R27"/>
  <c r="Q27"/>
  <c r="P27"/>
  <c r="S27" s="1"/>
  <c r="G27"/>
  <c r="H27" s="1"/>
  <c r="R26"/>
  <c r="Q26"/>
  <c r="P26"/>
  <c r="S26" s="1"/>
  <c r="G26"/>
  <c r="H26" s="1"/>
  <c r="R25"/>
  <c r="Q25"/>
  <c r="P25"/>
  <c r="S25" s="1"/>
  <c r="G25"/>
  <c r="H25" s="1"/>
  <c r="R24"/>
  <c r="Q24"/>
  <c r="P24"/>
  <c r="S24" s="1"/>
  <c r="G24"/>
  <c r="H24" s="1"/>
  <c r="R23"/>
  <c r="Q23"/>
  <c r="P23"/>
  <c r="S23" s="1"/>
  <c r="G23"/>
  <c r="H23" s="1"/>
  <c r="R22"/>
  <c r="Q22"/>
  <c r="P22"/>
  <c r="S22" s="1"/>
  <c r="G22"/>
  <c r="H22" s="1"/>
  <c r="R21"/>
  <c r="Q21"/>
  <c r="P21"/>
  <c r="S21" s="1"/>
  <c r="G21"/>
  <c r="H21" s="1"/>
  <c r="R20"/>
  <c r="Q20"/>
  <c r="P20"/>
  <c r="S20" s="1"/>
  <c r="G20"/>
  <c r="H20" s="1"/>
  <c r="R19"/>
  <c r="Q19"/>
  <c r="P19"/>
  <c r="S19" s="1"/>
  <c r="G19"/>
  <c r="H19" s="1"/>
  <c r="R18"/>
  <c r="Q18"/>
  <c r="P18"/>
  <c r="S18" s="1"/>
  <c r="G18"/>
  <c r="H18" s="1"/>
  <c r="R17"/>
  <c r="Q17"/>
  <c r="P17"/>
  <c r="S17" s="1"/>
  <c r="G17"/>
  <c r="H17" s="1"/>
  <c r="R16"/>
  <c r="Q16"/>
  <c r="P16"/>
  <c r="S16" s="1"/>
  <c r="G16"/>
  <c r="H16" s="1"/>
  <c r="R15"/>
  <c r="Q15"/>
  <c r="P15"/>
  <c r="S15" s="1"/>
  <c r="G15"/>
  <c r="H15" s="1"/>
  <c r="R14"/>
  <c r="Q14"/>
  <c r="P14"/>
  <c r="S14" s="1"/>
  <c r="G14"/>
  <c r="H14" s="1"/>
  <c r="R13"/>
  <c r="Q13"/>
  <c r="P13"/>
  <c r="S13" s="1"/>
  <c r="G13"/>
  <c r="H13" s="1"/>
  <c r="R12"/>
  <c r="Q12"/>
  <c r="P12"/>
  <c r="S12" s="1"/>
  <c r="G12"/>
  <c r="H12" s="1"/>
  <c r="R11"/>
  <c r="Q11"/>
  <c r="P11"/>
  <c r="S11" s="1"/>
  <c r="G11"/>
  <c r="H11" s="1"/>
  <c r="R10"/>
  <c r="Q10"/>
  <c r="P10"/>
  <c r="S10" s="1"/>
  <c r="G10"/>
  <c r="H10" s="1"/>
  <c r="R9"/>
  <c r="Q9"/>
  <c r="P9"/>
  <c r="S9" s="1"/>
  <c r="G9"/>
  <c r="H9" s="1"/>
  <c r="R8"/>
  <c r="Q8"/>
  <c r="P8"/>
  <c r="S8" s="1"/>
  <c r="G8"/>
  <c r="H8" s="1"/>
  <c r="R7"/>
  <c r="Q7"/>
  <c r="P7"/>
  <c r="S7" s="1"/>
  <c r="G7"/>
  <c r="H7" s="1"/>
  <c r="R6"/>
  <c r="Q6"/>
  <c r="P6"/>
  <c r="S6" s="1"/>
  <c r="G6"/>
  <c r="H6" s="1"/>
  <c r="R5"/>
  <c r="Q5"/>
  <c r="P5"/>
  <c r="S5" s="1"/>
  <c r="G5"/>
  <c r="H5" s="1"/>
  <c r="R4"/>
  <c r="Q4"/>
  <c r="P4"/>
  <c r="S4" s="1"/>
  <c r="G4"/>
  <c r="H4" s="1"/>
  <c r="R3"/>
  <c r="Q3"/>
  <c r="P3"/>
  <c r="S3" s="1"/>
  <c r="G3"/>
  <c r="H3" s="1"/>
  <c r="R2"/>
  <c r="Q2"/>
  <c r="P2"/>
  <c r="S2" s="1"/>
  <c r="G2"/>
  <c r="H2" s="1"/>
  <c r="I25" l="1"/>
  <c r="E25"/>
  <c r="I26"/>
  <c r="E26"/>
  <c r="I27"/>
  <c r="E27"/>
  <c r="E2"/>
  <c r="I2"/>
  <c r="E4"/>
  <c r="I4"/>
  <c r="E6"/>
  <c r="I6"/>
  <c r="E8"/>
  <c r="I8"/>
  <c r="E10"/>
  <c r="I10"/>
  <c r="E12"/>
  <c r="I12"/>
  <c r="E14"/>
  <c r="I14"/>
  <c r="E16"/>
  <c r="I16"/>
  <c r="E18"/>
  <c r="I18"/>
  <c r="E20"/>
  <c r="I20"/>
  <c r="E3"/>
  <c r="I3"/>
  <c r="E5"/>
  <c r="I5"/>
  <c r="E7"/>
  <c r="I7"/>
  <c r="E9"/>
  <c r="I9"/>
  <c r="E11"/>
  <c r="I11"/>
  <c r="E13"/>
  <c r="I13"/>
  <c r="E15"/>
  <c r="I15"/>
  <c r="E17"/>
  <c r="I17"/>
  <c r="E19"/>
  <c r="I19"/>
  <c r="E21"/>
  <c r="I21"/>
  <c r="E22"/>
  <c r="I22"/>
  <c r="E23"/>
  <c r="I23"/>
  <c r="E24"/>
  <c r="I24"/>
</calcChain>
</file>

<file path=xl/sharedStrings.xml><?xml version="1.0" encoding="utf-8"?>
<sst xmlns="http://schemas.openxmlformats.org/spreadsheetml/2006/main" count="54" uniqueCount="28">
  <si>
    <t>Vc magnitud V catalogo  estrella de comparacion</t>
  </si>
  <si>
    <t xml:space="preserve">OBJETO </t>
  </si>
  <si>
    <t>Fecha</t>
  </si>
  <si>
    <t>Medidas correctas V nova del</t>
  </si>
  <si>
    <t>Vs-Rs</t>
  </si>
  <si>
    <t>Vs CORREGIDA</t>
  </si>
  <si>
    <t>Rs CORREGIDA</t>
  </si>
  <si>
    <t>vs CCD</t>
  </si>
  <si>
    <t>rs CCD</t>
  </si>
  <si>
    <t>Vc</t>
  </si>
  <si>
    <t>Rc</t>
  </si>
  <si>
    <t>Tv</t>
  </si>
  <si>
    <t>Tvr</t>
  </si>
  <si>
    <t>V-R</t>
  </si>
  <si>
    <t>V-v</t>
  </si>
  <si>
    <t>v-r</t>
  </si>
  <si>
    <t>Rc magnitud R catalogo estrella de comparacion</t>
  </si>
  <si>
    <t>NOVA- Del 2013</t>
  </si>
  <si>
    <t>Tv pendiente  V-v  versus V-R</t>
  </si>
  <si>
    <t>V medidas correctas o de catalogo</t>
  </si>
  <si>
    <t xml:space="preserve">Vs medidas V corregidas </t>
  </si>
  <si>
    <t>Tvr pendiente V-R versus v-r</t>
  </si>
  <si>
    <t>rs medidas R CCD</t>
  </si>
  <si>
    <t>vs medidas  V CCD</t>
  </si>
  <si>
    <t>Rs medidas R corregidas</t>
  </si>
  <si>
    <t>error antes de corregir</t>
  </si>
  <si>
    <t>error despues de corregir</t>
  </si>
  <si>
    <t>desviacion estandar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</si>
</sst>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1" fillId="2" borderId="1" xfId="0" applyFont="1" applyFill="1" applyBorder="1"/>
    <xf numFmtId="164" fontId="2" fillId="3" borderId="1" xfId="0" applyNumberFormat="1" applyFont="1" applyFill="1" applyBorder="1"/>
    <xf numFmtId="164" fontId="1" fillId="2" borderId="1" xfId="0" applyNumberFormat="1" applyFont="1" applyFill="1" applyBorder="1"/>
    <xf numFmtId="0" fontId="3" fillId="4" borderId="1" xfId="0" applyFont="1" applyFill="1" applyBorder="1"/>
    <xf numFmtId="0" fontId="1" fillId="4" borderId="1" xfId="0" applyFont="1" applyFill="1" applyBorder="1"/>
    <xf numFmtId="0" fontId="0" fillId="4" borderId="1" xfId="0" applyFill="1" applyBorder="1"/>
    <xf numFmtId="14" fontId="0" fillId="0" borderId="1" xfId="0" applyNumberFormat="1" applyBorder="1"/>
    <xf numFmtId="164" fontId="2" fillId="2" borderId="1" xfId="0" applyNumberFormat="1" applyFont="1" applyFill="1" applyBorder="1"/>
    <xf numFmtId="164" fontId="3" fillId="4" borderId="1" xfId="0" applyNumberFormat="1" applyFont="1" applyFill="1" applyBorder="1"/>
    <xf numFmtId="164" fontId="1" fillId="4" borderId="1" xfId="0" applyNumberFormat="1" applyFont="1" applyFill="1" applyBorder="1"/>
    <xf numFmtId="0" fontId="0" fillId="2" borderId="0" xfId="0" applyFill="1"/>
    <xf numFmtId="164" fontId="2" fillId="3" borderId="2" xfId="0" applyNumberFormat="1" applyFont="1" applyFill="1" applyBorder="1"/>
    <xf numFmtId="0" fontId="0" fillId="4" borderId="0" xfId="0" applyFill="1"/>
    <xf numFmtId="164" fontId="0" fillId="2" borderId="1" xfId="0" applyNumberFormat="1" applyFill="1" applyBorder="1"/>
    <xf numFmtId="0" fontId="0" fillId="0" borderId="0" xfId="0" applyAlignment="1">
      <alignment wrapText="1"/>
    </xf>
    <xf numFmtId="0" fontId="0" fillId="2" borderId="2" xfId="0" applyFill="1" applyBorder="1"/>
    <xf numFmtId="164" fontId="0" fillId="2" borderId="2" xfId="0" applyNumberFormat="1" applyFill="1" applyBorder="1"/>
    <xf numFmtId="0" fontId="3" fillId="4" borderId="2" xfId="0" applyFont="1" applyFill="1" applyBorder="1"/>
    <xf numFmtId="0" fontId="1" fillId="4" borderId="2" xfId="0" applyFont="1" applyFill="1" applyBorder="1"/>
    <xf numFmtId="0" fontId="0" fillId="2" borderId="0" xfId="0" applyFill="1" applyBorder="1"/>
    <xf numFmtId="164" fontId="2" fillId="2" borderId="0" xfId="0" applyNumberFormat="1" applyFont="1" applyFill="1" applyBorder="1"/>
    <xf numFmtId="164" fontId="0" fillId="2" borderId="0" xfId="0" applyNumberFormat="1" applyFill="1" applyBorder="1"/>
    <xf numFmtId="0" fontId="3" fillId="2" borderId="0" xfId="0" applyFont="1" applyFill="1" applyBorder="1"/>
    <xf numFmtId="0" fontId="1" fillId="2" borderId="0" xfId="0" applyFont="1" applyFill="1" applyBorder="1"/>
    <xf numFmtId="0" fontId="0" fillId="0" borderId="1" xfId="0" applyBorder="1"/>
    <xf numFmtId="0" fontId="0" fillId="5" borderId="1" xfId="0" applyFill="1" applyBorder="1"/>
    <xf numFmtId="0" fontId="0" fillId="6" borderId="1" xfId="0" applyFill="1" applyBorder="1"/>
    <xf numFmtId="164" fontId="0" fillId="5" borderId="1" xfId="0" applyNumberFormat="1" applyFill="1" applyBorder="1"/>
    <xf numFmtId="164" fontId="0" fillId="6" borderId="1" xfId="0" applyNumberFormat="1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Hoja1!$P$2:$P$27</c:f>
              <c:numCache>
                <c:formatCode>0.000</c:formatCode>
                <c:ptCount val="26"/>
                <c:pt idx="0">
                  <c:v>-2.2000000000000242E-2</c:v>
                </c:pt>
                <c:pt idx="1">
                  <c:v>0.24899999999999967</c:v>
                </c:pt>
                <c:pt idx="2">
                  <c:v>0.31700000000000017</c:v>
                </c:pt>
                <c:pt idx="3">
                  <c:v>0.45500000000000007</c:v>
                </c:pt>
                <c:pt idx="4">
                  <c:v>0.42899999999999938</c:v>
                </c:pt>
                <c:pt idx="5">
                  <c:v>0.50800000000000001</c:v>
                </c:pt>
                <c:pt idx="6">
                  <c:v>0.7029999999999994</c:v>
                </c:pt>
                <c:pt idx="7">
                  <c:v>0.66500000000000004</c:v>
                </c:pt>
                <c:pt idx="8">
                  <c:v>0.70800000000000018</c:v>
                </c:pt>
                <c:pt idx="9">
                  <c:v>0.80900000000000016</c:v>
                </c:pt>
                <c:pt idx="10">
                  <c:v>1.133</c:v>
                </c:pt>
                <c:pt idx="11">
                  <c:v>1.1689999999999996</c:v>
                </c:pt>
                <c:pt idx="12">
                  <c:v>1.1829999999999998</c:v>
                </c:pt>
                <c:pt idx="13">
                  <c:v>1.173</c:v>
                </c:pt>
                <c:pt idx="14">
                  <c:v>1.1200000000000001</c:v>
                </c:pt>
                <c:pt idx="15">
                  <c:v>1.1950000000000003</c:v>
                </c:pt>
                <c:pt idx="16">
                  <c:v>1.2409999999999997</c:v>
                </c:pt>
                <c:pt idx="17">
                  <c:v>1.2640000000000002</c:v>
                </c:pt>
                <c:pt idx="18">
                  <c:v>1.2880000000000003</c:v>
                </c:pt>
                <c:pt idx="19">
                  <c:v>1.319</c:v>
                </c:pt>
                <c:pt idx="20">
                  <c:v>1.3810000000000002</c:v>
                </c:pt>
                <c:pt idx="21">
                  <c:v>1.4619999999999997</c:v>
                </c:pt>
                <c:pt idx="22">
                  <c:v>1.5</c:v>
                </c:pt>
                <c:pt idx="23">
                  <c:v>1.4910000000000005</c:v>
                </c:pt>
                <c:pt idx="24">
                  <c:v>1.4859999999999998</c:v>
                </c:pt>
                <c:pt idx="25">
                  <c:v>1.4570000000000007</c:v>
                </c:pt>
              </c:numCache>
            </c:numRef>
          </c:xVal>
          <c:yVal>
            <c:numRef>
              <c:f>Hoja1!$Q$2:$Q$27</c:f>
              <c:numCache>
                <c:formatCode>0.000</c:formatCode>
                <c:ptCount val="26"/>
                <c:pt idx="0">
                  <c:v>-5.400000000000027E-2</c:v>
                </c:pt>
                <c:pt idx="1">
                  <c:v>1.1999999999999567E-2</c:v>
                </c:pt>
                <c:pt idx="2">
                  <c:v>2.8000000000000469E-2</c:v>
                </c:pt>
                <c:pt idx="3">
                  <c:v>6.1999999999999389E-2</c:v>
                </c:pt>
                <c:pt idx="4">
                  <c:v>5.5799999999999628E-2</c:v>
                </c:pt>
                <c:pt idx="5">
                  <c:v>7.4999999999999289E-2</c:v>
                </c:pt>
                <c:pt idx="6">
                  <c:v>0.12199999999999989</c:v>
                </c:pt>
                <c:pt idx="7">
                  <c:v>0.11300000000000043</c:v>
                </c:pt>
                <c:pt idx="8">
                  <c:v>0.12300000000000022</c:v>
                </c:pt>
                <c:pt idx="9">
                  <c:v>0.14799999999999969</c:v>
                </c:pt>
                <c:pt idx="10">
                  <c:v>0.22599999999999998</c:v>
                </c:pt>
                <c:pt idx="11">
                  <c:v>0.23499999999999943</c:v>
                </c:pt>
                <c:pt idx="12">
                  <c:v>0.23799999999999955</c:v>
                </c:pt>
                <c:pt idx="13">
                  <c:v>0.23599999999999977</c:v>
                </c:pt>
                <c:pt idx="14">
                  <c:v>0.22299999999999986</c:v>
                </c:pt>
                <c:pt idx="15">
                  <c:v>0.24100000000000055</c:v>
                </c:pt>
                <c:pt idx="16">
                  <c:v>0.25199999999999978</c:v>
                </c:pt>
                <c:pt idx="17">
                  <c:v>0.25800000000000001</c:v>
                </c:pt>
                <c:pt idx="18">
                  <c:v>0.26400000000000023</c:v>
                </c:pt>
                <c:pt idx="19">
                  <c:v>0.27099999999999991</c:v>
                </c:pt>
                <c:pt idx="20">
                  <c:v>0.28599999999999959</c:v>
                </c:pt>
                <c:pt idx="21">
                  <c:v>0.30600000000000005</c:v>
                </c:pt>
                <c:pt idx="22">
                  <c:v>0.31500000000000039</c:v>
                </c:pt>
                <c:pt idx="23">
                  <c:v>0.31300000000000061</c:v>
                </c:pt>
                <c:pt idx="24">
                  <c:v>0.31199999999999939</c:v>
                </c:pt>
                <c:pt idx="25">
                  <c:v>0.3050000000000006</c:v>
                </c:pt>
              </c:numCache>
            </c:numRef>
          </c:yVal>
        </c:ser>
        <c:axId val="66014592"/>
        <c:axId val="66254336"/>
      </c:scatterChart>
      <c:valAx>
        <c:axId val="66014592"/>
        <c:scaling>
          <c:orientation val="minMax"/>
        </c:scaling>
        <c:axPos val="b"/>
        <c:numFmt formatCode="0.000" sourceLinked="1"/>
        <c:tickLblPos val="nextTo"/>
        <c:crossAx val="66254336"/>
        <c:crosses val="autoZero"/>
        <c:crossBetween val="midCat"/>
      </c:valAx>
      <c:valAx>
        <c:axId val="66254336"/>
        <c:scaling>
          <c:orientation val="minMax"/>
        </c:scaling>
        <c:axPos val="l"/>
        <c:majorGridlines/>
        <c:numFmt formatCode="0.000" sourceLinked="1"/>
        <c:tickLblPos val="nextTo"/>
        <c:crossAx val="6601459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Hoja1!$R$2:$R$27</c:f>
              <c:numCache>
                <c:formatCode>0.000</c:formatCode>
                <c:ptCount val="26"/>
                <c:pt idx="0">
                  <c:v>3.2000000000000028E-2</c:v>
                </c:pt>
                <c:pt idx="1">
                  <c:v>0.2370000000000001</c:v>
                </c:pt>
                <c:pt idx="2">
                  <c:v>0.2889999999999997</c:v>
                </c:pt>
                <c:pt idx="3">
                  <c:v>0.39300000000000068</c:v>
                </c:pt>
                <c:pt idx="4">
                  <c:v>0.37319999999999975</c:v>
                </c:pt>
                <c:pt idx="5">
                  <c:v>0.43300000000000072</c:v>
                </c:pt>
                <c:pt idx="6">
                  <c:v>0.58099999999999952</c:v>
                </c:pt>
                <c:pt idx="7">
                  <c:v>0.5519999999999996</c:v>
                </c:pt>
                <c:pt idx="8">
                  <c:v>0.58499999999999996</c:v>
                </c:pt>
                <c:pt idx="9">
                  <c:v>0.66100000000000048</c:v>
                </c:pt>
                <c:pt idx="10">
                  <c:v>0.90700000000000003</c:v>
                </c:pt>
                <c:pt idx="11">
                  <c:v>0.93400000000000016</c:v>
                </c:pt>
                <c:pt idx="12">
                  <c:v>0.94500000000000028</c:v>
                </c:pt>
                <c:pt idx="13">
                  <c:v>0.93700000000000028</c:v>
                </c:pt>
                <c:pt idx="14">
                  <c:v>0.89700000000000024</c:v>
                </c:pt>
                <c:pt idx="15">
                  <c:v>0.95399999999999974</c:v>
                </c:pt>
                <c:pt idx="16">
                  <c:v>0.98899999999999988</c:v>
                </c:pt>
                <c:pt idx="17">
                  <c:v>1.0060000000000002</c:v>
                </c:pt>
                <c:pt idx="18">
                  <c:v>1.024</c:v>
                </c:pt>
                <c:pt idx="19">
                  <c:v>1.048</c:v>
                </c:pt>
                <c:pt idx="20">
                  <c:v>1.0950000000000006</c:v>
                </c:pt>
                <c:pt idx="21">
                  <c:v>1.1559999999999997</c:v>
                </c:pt>
                <c:pt idx="22">
                  <c:v>1.1849999999999996</c:v>
                </c:pt>
                <c:pt idx="23">
                  <c:v>1.1779999999999999</c:v>
                </c:pt>
                <c:pt idx="24">
                  <c:v>1.1740000000000004</c:v>
                </c:pt>
                <c:pt idx="25">
                  <c:v>1.1520000000000001</c:v>
                </c:pt>
              </c:numCache>
            </c:numRef>
          </c:xVal>
          <c:yVal>
            <c:numRef>
              <c:f>Hoja1!$S$2:$S$27</c:f>
              <c:numCache>
                <c:formatCode>0.000</c:formatCode>
                <c:ptCount val="26"/>
                <c:pt idx="0">
                  <c:v>-2.2000000000000242E-2</c:v>
                </c:pt>
                <c:pt idx="1">
                  <c:v>0.24899999999999967</c:v>
                </c:pt>
                <c:pt idx="2">
                  <c:v>0.31700000000000017</c:v>
                </c:pt>
                <c:pt idx="3">
                  <c:v>0.45500000000000007</c:v>
                </c:pt>
                <c:pt idx="4">
                  <c:v>0.42899999999999938</c:v>
                </c:pt>
                <c:pt idx="5">
                  <c:v>0.50800000000000001</c:v>
                </c:pt>
                <c:pt idx="6">
                  <c:v>0.7029999999999994</c:v>
                </c:pt>
                <c:pt idx="7">
                  <c:v>0.66500000000000004</c:v>
                </c:pt>
                <c:pt idx="8">
                  <c:v>0.70800000000000018</c:v>
                </c:pt>
                <c:pt idx="9">
                  <c:v>0.80900000000000016</c:v>
                </c:pt>
                <c:pt idx="10">
                  <c:v>1.133</c:v>
                </c:pt>
                <c:pt idx="11">
                  <c:v>1.1689999999999996</c:v>
                </c:pt>
                <c:pt idx="12">
                  <c:v>1.1829999999999998</c:v>
                </c:pt>
                <c:pt idx="13">
                  <c:v>1.173</c:v>
                </c:pt>
                <c:pt idx="14">
                  <c:v>1.1200000000000001</c:v>
                </c:pt>
                <c:pt idx="15">
                  <c:v>1.1950000000000003</c:v>
                </c:pt>
                <c:pt idx="16">
                  <c:v>1.2409999999999997</c:v>
                </c:pt>
                <c:pt idx="17">
                  <c:v>1.2640000000000002</c:v>
                </c:pt>
                <c:pt idx="18">
                  <c:v>1.2880000000000003</c:v>
                </c:pt>
                <c:pt idx="19">
                  <c:v>1.319</c:v>
                </c:pt>
                <c:pt idx="20">
                  <c:v>1.3810000000000002</c:v>
                </c:pt>
                <c:pt idx="21">
                  <c:v>1.4619999999999997</c:v>
                </c:pt>
                <c:pt idx="22">
                  <c:v>1.5</c:v>
                </c:pt>
                <c:pt idx="23">
                  <c:v>1.4910000000000005</c:v>
                </c:pt>
                <c:pt idx="24">
                  <c:v>1.4859999999999998</c:v>
                </c:pt>
                <c:pt idx="25">
                  <c:v>1.4570000000000007</c:v>
                </c:pt>
              </c:numCache>
            </c:numRef>
          </c:yVal>
        </c:ser>
        <c:axId val="76248960"/>
        <c:axId val="77477376"/>
      </c:scatterChart>
      <c:valAx>
        <c:axId val="76248960"/>
        <c:scaling>
          <c:orientation val="minMax"/>
        </c:scaling>
        <c:axPos val="b"/>
        <c:numFmt formatCode="0.000" sourceLinked="1"/>
        <c:tickLblPos val="nextTo"/>
        <c:crossAx val="77477376"/>
        <c:crosses val="autoZero"/>
        <c:crossBetween val="midCat"/>
      </c:valAx>
      <c:valAx>
        <c:axId val="77477376"/>
        <c:scaling>
          <c:orientation val="minMax"/>
        </c:scaling>
        <c:axPos val="l"/>
        <c:majorGridlines/>
        <c:numFmt formatCode="0.000" sourceLinked="1"/>
        <c:tickLblPos val="nextTo"/>
        <c:crossAx val="7624896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752475</xdr:colOff>
      <xdr:row>2</xdr:row>
      <xdr:rowOff>0</xdr:rowOff>
    </xdr:from>
    <xdr:to>
      <xdr:col>26</xdr:col>
      <xdr:colOff>752475</xdr:colOff>
      <xdr:row>16</xdr:row>
      <xdr:rowOff>76200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18</xdr:row>
      <xdr:rowOff>76200</xdr:rowOff>
    </xdr:from>
    <xdr:to>
      <xdr:col>27</xdr:col>
      <xdr:colOff>28575</xdr:colOff>
      <xdr:row>27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2"/>
  <sheetViews>
    <sheetView tabSelected="1" workbookViewId="0">
      <selection activeCell="D32" sqref="D32"/>
    </sheetView>
  </sheetViews>
  <sheetFormatPr baseColWidth="10" defaultColWidth="11.42578125" defaultRowHeight="15"/>
  <cols>
    <col min="1" max="1" width="44.7109375" customWidth="1"/>
    <col min="2" max="2" width="18.140625" customWidth="1"/>
    <col min="3" max="3" width="14.140625" customWidth="1"/>
    <col min="4" max="4" width="18.42578125" style="12" customWidth="1"/>
    <col min="5" max="5" width="25.5703125" style="12" customWidth="1"/>
    <col min="6" max="6" width="24.140625" style="12" customWidth="1"/>
    <col min="7" max="7" width="11.42578125" style="1"/>
    <col min="8" max="8" width="15" style="3" customWidth="1"/>
    <col min="9" max="9" width="14.28515625" style="15" customWidth="1"/>
    <col min="10" max="10" width="11.42578125" style="5"/>
    <col min="11" max="11" width="11.42578125" style="6"/>
    <col min="12" max="13" width="11.42578125" style="14"/>
  </cols>
  <sheetData>
    <row r="1" spans="1:23">
      <c r="A1" s="26" t="s">
        <v>0</v>
      </c>
      <c r="B1" s="26" t="s">
        <v>1</v>
      </c>
      <c r="C1" s="26" t="s">
        <v>2</v>
      </c>
      <c r="D1" s="1" t="s">
        <v>3</v>
      </c>
      <c r="E1" s="1" t="s">
        <v>26</v>
      </c>
      <c r="F1" s="1" t="s">
        <v>25</v>
      </c>
      <c r="G1" s="2" t="s">
        <v>4</v>
      </c>
      <c r="H1" s="3" t="s">
        <v>5</v>
      </c>
      <c r="I1" s="4" t="s">
        <v>6</v>
      </c>
      <c r="J1" s="5" t="s">
        <v>7</v>
      </c>
      <c r="K1" s="6" t="s">
        <v>8</v>
      </c>
      <c r="L1" s="7" t="s">
        <v>9</v>
      </c>
      <c r="M1" s="7" t="s">
        <v>10</v>
      </c>
      <c r="N1" s="27" t="s">
        <v>11</v>
      </c>
      <c r="O1" s="28" t="s">
        <v>12</v>
      </c>
      <c r="P1" s="27" t="s">
        <v>13</v>
      </c>
      <c r="Q1" s="27" t="s">
        <v>14</v>
      </c>
      <c r="R1" s="28" t="s">
        <v>15</v>
      </c>
      <c r="S1" s="28" t="s">
        <v>13</v>
      </c>
    </row>
    <row r="2" spans="1:23">
      <c r="A2" s="26" t="s">
        <v>16</v>
      </c>
      <c r="B2" s="26" t="s">
        <v>17</v>
      </c>
      <c r="C2" s="8">
        <v>41501</v>
      </c>
      <c r="D2" s="9">
        <v>5.13</v>
      </c>
      <c r="E2" s="9">
        <f>D2-H2</f>
        <v>-5.3685484800007899E-3</v>
      </c>
      <c r="F2" s="9">
        <f>D2-J2</f>
        <v>-5.400000000000027E-2</v>
      </c>
      <c r="G2" s="2">
        <f t="shared" ref="G2:G27" si="0">(L2-M2)+O2*((J2-K2)-(L2-M2))</f>
        <v>-1.6624799999999745E-2</v>
      </c>
      <c r="H2" s="3">
        <f t="shared" ref="H2:H27" si="1">J2+N2*(G2-(L2-M2))</f>
        <v>5.1353685484800007</v>
      </c>
      <c r="I2" s="4">
        <f t="shared" ref="I2:I27" si="2">H2-G2</f>
        <v>5.1519933484800005</v>
      </c>
      <c r="J2" s="10">
        <v>5.1840000000000002</v>
      </c>
      <c r="K2" s="11">
        <v>5.1520000000000001</v>
      </c>
      <c r="L2" s="7">
        <v>8.0039999999999996</v>
      </c>
      <c r="M2" s="7">
        <v>7.82</v>
      </c>
      <c r="N2" s="27">
        <v>0.2424</v>
      </c>
      <c r="O2" s="28">
        <v>1.3199000000000001</v>
      </c>
      <c r="P2" s="29">
        <f>D2-K2</f>
        <v>-2.2000000000000242E-2</v>
      </c>
      <c r="Q2" s="29">
        <f>D2-J2</f>
        <v>-5.400000000000027E-2</v>
      </c>
      <c r="R2" s="30">
        <f>J2-K2</f>
        <v>3.2000000000000028E-2</v>
      </c>
      <c r="S2" s="30">
        <f>P2</f>
        <v>-2.2000000000000242E-2</v>
      </c>
    </row>
    <row r="3" spans="1:23">
      <c r="A3" s="26" t="s">
        <v>24</v>
      </c>
      <c r="B3" s="26" t="s">
        <v>17</v>
      </c>
      <c r="C3" s="8">
        <v>41503</v>
      </c>
      <c r="D3" s="9">
        <v>4.8289999999999997</v>
      </c>
      <c r="E3" s="9">
        <f t="shared" ref="E3:E27" si="3">D3-H3</f>
        <v>-4.9570192800008073E-3</v>
      </c>
      <c r="F3" s="9">
        <f t="shared" ref="F3:F27" si="4">D3-J3</f>
        <v>1.1999999999999567E-2</v>
      </c>
      <c r="G3" s="2">
        <f t="shared" si="0"/>
        <v>0.25395470000000037</v>
      </c>
      <c r="H3" s="3">
        <f t="shared" si="1"/>
        <v>4.8339570192800005</v>
      </c>
      <c r="I3" s="4">
        <f t="shared" si="2"/>
        <v>4.5800023192800001</v>
      </c>
      <c r="J3" s="10">
        <v>4.8170000000000002</v>
      </c>
      <c r="K3" s="11">
        <v>4.58</v>
      </c>
      <c r="L3" s="7">
        <v>8.0039999999999996</v>
      </c>
      <c r="M3" s="7">
        <v>7.82</v>
      </c>
      <c r="N3" s="27">
        <v>0.2424</v>
      </c>
      <c r="O3" s="28">
        <v>1.3199000000000001</v>
      </c>
      <c r="P3" s="29">
        <f t="shared" ref="P3:P27" si="5">D3-K3</f>
        <v>0.24899999999999967</v>
      </c>
      <c r="Q3" s="29">
        <f t="shared" ref="Q3:Q27" si="6">D3-J3</f>
        <v>1.1999999999999567E-2</v>
      </c>
      <c r="R3" s="30">
        <f t="shared" ref="R3:R27" si="7">J3-K3</f>
        <v>0.2370000000000001</v>
      </c>
      <c r="S3" s="30">
        <f t="shared" ref="S3:S27" si="8">P3</f>
        <v>0.24899999999999967</v>
      </c>
    </row>
    <row r="4" spans="1:23">
      <c r="A4" s="26" t="s">
        <v>20</v>
      </c>
      <c r="B4" s="26" t="s">
        <v>17</v>
      </c>
      <c r="C4" s="8">
        <v>41504</v>
      </c>
      <c r="D4" s="9">
        <v>4.8330000000000002</v>
      </c>
      <c r="E4" s="9">
        <f t="shared" si="3"/>
        <v>-5.5940947999992829E-3</v>
      </c>
      <c r="F4" s="9">
        <f t="shared" si="4"/>
        <v>2.8000000000000469E-2</v>
      </c>
      <c r="G4" s="2">
        <f t="shared" si="0"/>
        <v>0.32258949999999986</v>
      </c>
      <c r="H4" s="3">
        <f t="shared" si="1"/>
        <v>4.8385940947999995</v>
      </c>
      <c r="I4" s="4">
        <f t="shared" si="2"/>
        <v>4.5160045948</v>
      </c>
      <c r="J4" s="10">
        <v>4.8049999999999997</v>
      </c>
      <c r="K4" s="11">
        <v>4.516</v>
      </c>
      <c r="L4" s="7">
        <v>8.0039999999999996</v>
      </c>
      <c r="M4" s="7">
        <v>7.82</v>
      </c>
      <c r="N4" s="27">
        <v>0.2424</v>
      </c>
      <c r="O4" s="28">
        <v>1.3199000000000001</v>
      </c>
      <c r="P4" s="29">
        <f t="shared" si="5"/>
        <v>0.31700000000000017</v>
      </c>
      <c r="Q4" s="29">
        <f t="shared" si="6"/>
        <v>2.8000000000000469E-2</v>
      </c>
      <c r="R4" s="30">
        <f t="shared" si="7"/>
        <v>0.2889999999999997</v>
      </c>
      <c r="S4" s="30">
        <f t="shared" si="8"/>
        <v>0.31700000000000017</v>
      </c>
    </row>
    <row r="5" spans="1:23">
      <c r="A5" s="26" t="s">
        <v>23</v>
      </c>
      <c r="B5" s="26" t="s">
        <v>17</v>
      </c>
      <c r="C5" s="8">
        <v>41505</v>
      </c>
      <c r="D5" s="9">
        <v>5.1509999999999998</v>
      </c>
      <c r="E5" s="9">
        <f t="shared" si="3"/>
        <v>-4.8682458400008954E-3</v>
      </c>
      <c r="F5" s="9">
        <f t="shared" si="4"/>
        <v>6.1999999999999389E-2</v>
      </c>
      <c r="G5" s="2">
        <f t="shared" si="0"/>
        <v>0.45985910000000113</v>
      </c>
      <c r="H5" s="3">
        <f t="shared" si="1"/>
        <v>5.1558682458400007</v>
      </c>
      <c r="I5" s="4">
        <f t="shared" si="2"/>
        <v>4.6960091458399997</v>
      </c>
      <c r="J5" s="10">
        <v>5.0890000000000004</v>
      </c>
      <c r="K5" s="11">
        <v>4.6959999999999997</v>
      </c>
      <c r="L5" s="7">
        <v>8.0039999999999996</v>
      </c>
      <c r="M5" s="7">
        <v>7.82</v>
      </c>
      <c r="N5" s="27">
        <v>0.2424</v>
      </c>
      <c r="O5" s="28">
        <v>1.3199000000000001</v>
      </c>
      <c r="P5" s="29">
        <f t="shared" si="5"/>
        <v>0.45500000000000007</v>
      </c>
      <c r="Q5" s="29">
        <f t="shared" si="6"/>
        <v>6.1999999999999389E-2</v>
      </c>
      <c r="R5" s="30">
        <f t="shared" si="7"/>
        <v>0.39300000000000068</v>
      </c>
      <c r="S5" s="30">
        <f t="shared" si="8"/>
        <v>0.45500000000000007</v>
      </c>
    </row>
    <row r="6" spans="1:23">
      <c r="A6" s="26" t="s">
        <v>22</v>
      </c>
      <c r="B6" s="26" t="s">
        <v>17</v>
      </c>
      <c r="C6" s="8">
        <v>41506</v>
      </c>
      <c r="D6" s="9">
        <v>5.3929999999999998</v>
      </c>
      <c r="E6" s="9">
        <f t="shared" si="3"/>
        <v>-4.7333593920004802E-3</v>
      </c>
      <c r="F6" s="9">
        <f t="shared" si="4"/>
        <v>5.5799999999999628E-2</v>
      </c>
      <c r="G6" s="2">
        <f t="shared" si="0"/>
        <v>0.43372507999999993</v>
      </c>
      <c r="H6" s="3">
        <f t="shared" si="1"/>
        <v>5.3977333593920003</v>
      </c>
      <c r="I6" s="4">
        <f t="shared" si="2"/>
        <v>4.964008279392</v>
      </c>
      <c r="J6" s="10">
        <v>5.3372000000000002</v>
      </c>
      <c r="K6" s="11">
        <v>4.9640000000000004</v>
      </c>
      <c r="L6" s="7">
        <v>8.0039999999999996</v>
      </c>
      <c r="M6" s="7">
        <v>7.82</v>
      </c>
      <c r="N6" s="27">
        <v>0.2424</v>
      </c>
      <c r="O6" s="28">
        <v>1.3199000000000001</v>
      </c>
      <c r="P6" s="29">
        <f t="shared" si="5"/>
        <v>0.42899999999999938</v>
      </c>
      <c r="Q6" s="29">
        <f t="shared" si="6"/>
        <v>5.5799999999999628E-2</v>
      </c>
      <c r="R6" s="30">
        <f t="shared" si="7"/>
        <v>0.37319999999999975</v>
      </c>
      <c r="S6" s="30">
        <f t="shared" si="8"/>
        <v>0.42899999999999938</v>
      </c>
      <c r="W6" s="16"/>
    </row>
    <row r="7" spans="1:23">
      <c r="A7" s="26" t="s">
        <v>18</v>
      </c>
      <c r="B7" s="26" t="s">
        <v>17</v>
      </c>
      <c r="C7" s="8">
        <v>41507</v>
      </c>
      <c r="D7" s="9">
        <v>5.6369999999999996</v>
      </c>
      <c r="E7" s="9">
        <f t="shared" si="3"/>
        <v>-4.6659962400008581E-3</v>
      </c>
      <c r="F7" s="9">
        <f t="shared" si="4"/>
        <v>7.4999999999999289E-2</v>
      </c>
      <c r="G7" s="2">
        <f t="shared" si="0"/>
        <v>0.51265510000000125</v>
      </c>
      <c r="H7" s="3">
        <f t="shared" si="1"/>
        <v>5.6416659962400004</v>
      </c>
      <c r="I7" s="4">
        <f t="shared" si="2"/>
        <v>5.1290108962399987</v>
      </c>
      <c r="J7" s="10">
        <v>5.5620000000000003</v>
      </c>
      <c r="K7" s="11">
        <v>5.1289999999999996</v>
      </c>
      <c r="L7" s="7">
        <v>8.0039999999999996</v>
      </c>
      <c r="M7" s="7">
        <v>7.82</v>
      </c>
      <c r="N7" s="27">
        <v>0.2424</v>
      </c>
      <c r="O7" s="28">
        <v>1.3199000000000001</v>
      </c>
      <c r="P7" s="29">
        <f t="shared" si="5"/>
        <v>0.50800000000000001</v>
      </c>
      <c r="Q7" s="29">
        <f t="shared" si="6"/>
        <v>7.4999999999999289E-2</v>
      </c>
      <c r="R7" s="30">
        <f t="shared" si="7"/>
        <v>0.43300000000000072</v>
      </c>
      <c r="S7" s="30">
        <f t="shared" si="8"/>
        <v>0.50800000000000001</v>
      </c>
    </row>
    <row r="8" spans="1:23">
      <c r="A8" s="26" t="s">
        <v>21</v>
      </c>
      <c r="B8" s="26" t="s">
        <v>17</v>
      </c>
      <c r="C8" s="8">
        <v>41508</v>
      </c>
      <c r="D8" s="9">
        <v>5.9139999999999997</v>
      </c>
      <c r="E8" s="9">
        <f t="shared" si="3"/>
        <v>-5.0176727200001991E-3</v>
      </c>
      <c r="F8" s="9">
        <f t="shared" si="4"/>
        <v>0.12199999999999989</v>
      </c>
      <c r="G8" s="2">
        <f t="shared" si="0"/>
        <v>0.70800029999999958</v>
      </c>
      <c r="H8" s="3">
        <f t="shared" si="1"/>
        <v>5.9190176727199999</v>
      </c>
      <c r="I8" s="4">
        <f t="shared" si="2"/>
        <v>5.2110173727200007</v>
      </c>
      <c r="J8" s="10">
        <v>5.7919999999999998</v>
      </c>
      <c r="K8" s="11">
        <v>5.2110000000000003</v>
      </c>
      <c r="L8" s="7">
        <v>8.0039999999999996</v>
      </c>
      <c r="M8" s="7">
        <v>7.82</v>
      </c>
      <c r="N8" s="27">
        <v>0.2424</v>
      </c>
      <c r="O8" s="28">
        <v>1.3199000000000001</v>
      </c>
      <c r="P8" s="29">
        <f t="shared" si="5"/>
        <v>0.7029999999999994</v>
      </c>
      <c r="Q8" s="29">
        <f t="shared" si="6"/>
        <v>0.12199999999999989</v>
      </c>
      <c r="R8" s="30">
        <f t="shared" si="7"/>
        <v>0.58099999999999952</v>
      </c>
      <c r="S8" s="30">
        <f t="shared" si="8"/>
        <v>0.7029999999999994</v>
      </c>
    </row>
    <row r="9" spans="1:23">
      <c r="A9" s="26" t="s">
        <v>19</v>
      </c>
      <c r="B9" s="26" t="s">
        <v>17</v>
      </c>
      <c r="C9" s="8">
        <v>41509</v>
      </c>
      <c r="D9" s="9">
        <v>6.117</v>
      </c>
      <c r="E9" s="9">
        <f t="shared" si="3"/>
        <v>-4.7393036800000843E-3</v>
      </c>
      <c r="F9" s="9">
        <f t="shared" si="4"/>
        <v>0.11300000000000043</v>
      </c>
      <c r="G9" s="2">
        <f t="shared" si="0"/>
        <v>0.66972319999999974</v>
      </c>
      <c r="H9" s="3">
        <f t="shared" si="1"/>
        <v>6.1217393036800001</v>
      </c>
      <c r="I9" s="4">
        <f t="shared" si="2"/>
        <v>5.4520161036800001</v>
      </c>
      <c r="J9" s="10">
        <v>6.0039999999999996</v>
      </c>
      <c r="K9" s="11">
        <v>5.452</v>
      </c>
      <c r="L9" s="7">
        <v>8.0039999999999996</v>
      </c>
      <c r="M9" s="7">
        <v>7.82</v>
      </c>
      <c r="N9" s="27">
        <v>0.2424</v>
      </c>
      <c r="O9" s="28">
        <v>1.3199000000000001</v>
      </c>
      <c r="P9" s="29">
        <f t="shared" si="5"/>
        <v>0.66500000000000004</v>
      </c>
      <c r="Q9" s="29">
        <f t="shared" si="6"/>
        <v>0.11300000000000043</v>
      </c>
      <c r="R9" s="30">
        <f t="shared" si="7"/>
        <v>0.5519999999999996</v>
      </c>
      <c r="S9" s="30">
        <f t="shared" si="8"/>
        <v>0.66500000000000004</v>
      </c>
    </row>
    <row r="10" spans="1:23">
      <c r="A10" s="26"/>
      <c r="B10" s="26" t="s">
        <v>17</v>
      </c>
      <c r="C10" s="8">
        <v>41510</v>
      </c>
      <c r="D10" s="9">
        <v>6.2229999999999999</v>
      </c>
      <c r="E10" s="9">
        <f t="shared" si="3"/>
        <v>-5.2974477600002956E-3</v>
      </c>
      <c r="F10" s="9">
        <f t="shared" si="4"/>
        <v>0.12300000000000022</v>
      </c>
      <c r="G10" s="2">
        <f t="shared" si="0"/>
        <v>0.71327990000000019</v>
      </c>
      <c r="H10" s="3">
        <f t="shared" si="1"/>
        <v>6.2282974477600002</v>
      </c>
      <c r="I10" s="4">
        <f t="shared" si="2"/>
        <v>5.5150175477600003</v>
      </c>
      <c r="J10" s="10">
        <v>6.1</v>
      </c>
      <c r="K10" s="11">
        <v>5.5149999999999997</v>
      </c>
      <c r="L10" s="7">
        <v>8.0039999999999996</v>
      </c>
      <c r="M10" s="7">
        <v>7.82</v>
      </c>
      <c r="N10" s="27">
        <v>0.2424</v>
      </c>
      <c r="O10" s="28">
        <v>1.3199000000000001</v>
      </c>
      <c r="P10" s="29">
        <f t="shared" si="5"/>
        <v>0.70800000000000018</v>
      </c>
      <c r="Q10" s="29">
        <f t="shared" si="6"/>
        <v>0.12300000000000022</v>
      </c>
      <c r="R10" s="30">
        <f t="shared" si="7"/>
        <v>0.58499999999999996</v>
      </c>
      <c r="S10" s="30">
        <f t="shared" si="8"/>
        <v>0.70800000000000018</v>
      </c>
    </row>
    <row r="11" spans="1:23">
      <c r="A11" s="26"/>
      <c r="B11" s="26" t="s">
        <v>17</v>
      </c>
      <c r="C11" s="8">
        <v>41512</v>
      </c>
      <c r="D11" s="9">
        <v>6.5019999999999998</v>
      </c>
      <c r="E11" s="9">
        <f t="shared" si="3"/>
        <v>-4.6131735200010127E-3</v>
      </c>
      <c r="F11" s="9">
        <f t="shared" si="4"/>
        <v>0.14799999999999969</v>
      </c>
      <c r="G11" s="2">
        <f t="shared" si="0"/>
        <v>0.81359230000000093</v>
      </c>
      <c r="H11" s="3">
        <f t="shared" si="1"/>
        <v>6.5066131735200008</v>
      </c>
      <c r="I11" s="4">
        <f t="shared" si="2"/>
        <v>5.6930208735200001</v>
      </c>
      <c r="J11" s="10">
        <v>6.3540000000000001</v>
      </c>
      <c r="K11" s="11">
        <v>5.6929999999999996</v>
      </c>
      <c r="L11" s="7">
        <v>8.0039999999999996</v>
      </c>
      <c r="M11" s="7">
        <v>7.82</v>
      </c>
      <c r="N11" s="27">
        <v>0.2424</v>
      </c>
      <c r="O11" s="28">
        <v>1.3199000000000001</v>
      </c>
      <c r="P11" s="29">
        <f t="shared" si="5"/>
        <v>0.80900000000000016</v>
      </c>
      <c r="Q11" s="29">
        <f t="shared" si="6"/>
        <v>0.14799999999999969</v>
      </c>
      <c r="R11" s="30">
        <f t="shared" si="7"/>
        <v>0.66100000000000048</v>
      </c>
      <c r="S11" s="30">
        <f t="shared" si="8"/>
        <v>0.80900000000000016</v>
      </c>
    </row>
    <row r="12" spans="1:23">
      <c r="A12" s="26"/>
      <c r="B12" s="26" t="s">
        <v>17</v>
      </c>
      <c r="C12" s="8">
        <v>41519</v>
      </c>
      <c r="D12" s="9">
        <v>7.31</v>
      </c>
      <c r="E12" s="9">
        <f t="shared" si="3"/>
        <v>-5.3193384800005461E-3</v>
      </c>
      <c r="F12" s="9">
        <f t="shared" si="4"/>
        <v>0.22599999999999998</v>
      </c>
      <c r="G12" s="2">
        <f t="shared" si="0"/>
        <v>1.1382877000000002</v>
      </c>
      <c r="H12" s="3">
        <f t="shared" si="1"/>
        <v>7.3153193384800002</v>
      </c>
      <c r="I12" s="4">
        <f t="shared" si="2"/>
        <v>6.1770316384799999</v>
      </c>
      <c r="J12" s="10">
        <v>7.0839999999999996</v>
      </c>
      <c r="K12" s="11">
        <v>6.1769999999999996</v>
      </c>
      <c r="L12" s="7">
        <v>8.0039999999999996</v>
      </c>
      <c r="M12" s="7">
        <v>7.82</v>
      </c>
      <c r="N12" s="27">
        <v>0.2424</v>
      </c>
      <c r="O12" s="28">
        <v>1.3199000000000001</v>
      </c>
      <c r="P12" s="29">
        <f t="shared" si="5"/>
        <v>1.133</v>
      </c>
      <c r="Q12" s="29">
        <f t="shared" si="6"/>
        <v>0.22599999999999998</v>
      </c>
      <c r="R12" s="30">
        <f t="shared" si="7"/>
        <v>0.90700000000000003</v>
      </c>
      <c r="S12" s="30">
        <f t="shared" si="8"/>
        <v>1.133</v>
      </c>
    </row>
    <row r="13" spans="1:23">
      <c r="A13" s="26"/>
      <c r="B13" s="26" t="s">
        <v>17</v>
      </c>
      <c r="C13" s="8">
        <v>41520</v>
      </c>
      <c r="D13" s="9">
        <v>7.4089999999999998</v>
      </c>
      <c r="E13" s="9">
        <f t="shared" si="3"/>
        <v>-4.9578200000004458E-3</v>
      </c>
      <c r="F13" s="9">
        <f t="shared" si="4"/>
        <v>0.23499999999999943</v>
      </c>
      <c r="G13" s="2">
        <f t="shared" si="0"/>
        <v>1.1739250000000006</v>
      </c>
      <c r="H13" s="3">
        <f t="shared" si="1"/>
        <v>7.4139578200000003</v>
      </c>
      <c r="I13" s="4">
        <f t="shared" si="2"/>
        <v>6.2400328199999997</v>
      </c>
      <c r="J13" s="10">
        <v>7.1740000000000004</v>
      </c>
      <c r="K13" s="11">
        <v>6.24</v>
      </c>
      <c r="L13" s="7">
        <v>8.0039999999999996</v>
      </c>
      <c r="M13" s="7">
        <v>7.82</v>
      </c>
      <c r="N13" s="27">
        <v>0.2424</v>
      </c>
      <c r="O13" s="28">
        <v>1.3199000000000001</v>
      </c>
      <c r="P13" s="29">
        <f t="shared" si="5"/>
        <v>1.1689999999999996</v>
      </c>
      <c r="Q13" s="29">
        <f t="shared" si="6"/>
        <v>0.23499999999999943</v>
      </c>
      <c r="R13" s="30">
        <f t="shared" si="7"/>
        <v>0.93400000000000016</v>
      </c>
      <c r="S13" s="30">
        <f t="shared" si="8"/>
        <v>1.1689999999999996</v>
      </c>
    </row>
    <row r="14" spans="1:23">
      <c r="A14" s="26"/>
      <c r="B14" s="26" t="s">
        <v>17</v>
      </c>
      <c r="C14" s="8">
        <v>41521</v>
      </c>
      <c r="D14" s="9">
        <v>7.39</v>
      </c>
      <c r="E14" s="9">
        <f t="shared" si="3"/>
        <v>-5.4772013600006275E-3</v>
      </c>
      <c r="F14" s="9">
        <f t="shared" si="4"/>
        <v>0.23799999999999955</v>
      </c>
      <c r="G14" s="2">
        <f t="shared" si="0"/>
        <v>1.1884439000000007</v>
      </c>
      <c r="H14" s="3">
        <f t="shared" si="1"/>
        <v>7.3954772013600003</v>
      </c>
      <c r="I14" s="4">
        <f t="shared" si="2"/>
        <v>6.2070333013599992</v>
      </c>
      <c r="J14" s="10">
        <v>7.1520000000000001</v>
      </c>
      <c r="K14" s="11">
        <v>6.2069999999999999</v>
      </c>
      <c r="L14" s="7">
        <v>8.0039999999999996</v>
      </c>
      <c r="M14" s="7">
        <v>7.82</v>
      </c>
      <c r="N14" s="27">
        <v>0.2424</v>
      </c>
      <c r="O14" s="28">
        <v>1.3199000000000001</v>
      </c>
      <c r="P14" s="29">
        <f t="shared" si="5"/>
        <v>1.1829999999999998</v>
      </c>
      <c r="Q14" s="29">
        <f t="shared" si="6"/>
        <v>0.23799999999999955</v>
      </c>
      <c r="R14" s="30">
        <f t="shared" si="7"/>
        <v>0.94500000000000028</v>
      </c>
      <c r="S14" s="30">
        <f t="shared" si="8"/>
        <v>1.1829999999999998</v>
      </c>
    </row>
    <row r="15" spans="1:23">
      <c r="A15" s="26"/>
      <c r="B15" s="26" t="s">
        <v>17</v>
      </c>
      <c r="C15" s="8">
        <v>41522</v>
      </c>
      <c r="D15" s="9">
        <v>7.38</v>
      </c>
      <c r="E15" s="9">
        <f t="shared" si="3"/>
        <v>-4.9176512800004346E-3</v>
      </c>
      <c r="F15" s="9">
        <f t="shared" si="4"/>
        <v>0.23599999999999977</v>
      </c>
      <c r="G15" s="2">
        <f t="shared" si="0"/>
        <v>1.1778847000000008</v>
      </c>
      <c r="H15" s="3">
        <f t="shared" si="1"/>
        <v>7.3849176512800003</v>
      </c>
      <c r="I15" s="4">
        <f t="shared" si="2"/>
        <v>6.2070329512799995</v>
      </c>
      <c r="J15" s="10">
        <v>7.1440000000000001</v>
      </c>
      <c r="K15" s="11">
        <v>6.2069999999999999</v>
      </c>
      <c r="L15" s="7">
        <v>8.0039999999999996</v>
      </c>
      <c r="M15" s="7">
        <v>7.82</v>
      </c>
      <c r="N15" s="27">
        <v>0.2424</v>
      </c>
      <c r="O15" s="28">
        <v>1.3199000000000001</v>
      </c>
      <c r="P15" s="29">
        <f t="shared" si="5"/>
        <v>1.173</v>
      </c>
      <c r="Q15" s="29">
        <f t="shared" si="6"/>
        <v>0.23599999999999977</v>
      </c>
      <c r="R15" s="30">
        <f t="shared" si="7"/>
        <v>0.93700000000000028</v>
      </c>
      <c r="S15" s="30">
        <f t="shared" si="8"/>
        <v>1.173</v>
      </c>
    </row>
    <row r="16" spans="1:23">
      <c r="A16" s="26"/>
      <c r="B16" s="26" t="s">
        <v>17</v>
      </c>
      <c r="C16" s="8">
        <v>41523</v>
      </c>
      <c r="D16" s="9">
        <v>7.3970000000000002</v>
      </c>
      <c r="E16" s="9">
        <f t="shared" si="3"/>
        <v>-5.1199008800004719E-3</v>
      </c>
      <c r="F16" s="9">
        <f t="shared" si="4"/>
        <v>0.22299999999999986</v>
      </c>
      <c r="G16" s="2">
        <f t="shared" si="0"/>
        <v>1.1250887000000005</v>
      </c>
      <c r="H16" s="3">
        <f t="shared" si="1"/>
        <v>7.4021199008800007</v>
      </c>
      <c r="I16" s="4">
        <f t="shared" si="2"/>
        <v>6.2770312008799998</v>
      </c>
      <c r="J16" s="10">
        <v>7.1740000000000004</v>
      </c>
      <c r="K16" s="11">
        <v>6.2770000000000001</v>
      </c>
      <c r="L16" s="7">
        <v>8.0039999999999996</v>
      </c>
      <c r="M16" s="7">
        <v>7.82</v>
      </c>
      <c r="N16" s="27">
        <v>0.2424</v>
      </c>
      <c r="O16" s="28">
        <v>1.3199000000000001</v>
      </c>
      <c r="P16" s="29">
        <f t="shared" si="5"/>
        <v>1.1200000000000001</v>
      </c>
      <c r="Q16" s="29">
        <f t="shared" si="6"/>
        <v>0.22299999999999986</v>
      </c>
      <c r="R16" s="30">
        <f t="shared" si="7"/>
        <v>0.89700000000000024</v>
      </c>
      <c r="S16" s="30">
        <f t="shared" si="8"/>
        <v>1.1200000000000001</v>
      </c>
    </row>
    <row r="17" spans="1:19">
      <c r="A17" s="26"/>
      <c r="B17" s="26" t="s">
        <v>17</v>
      </c>
      <c r="C17" s="8">
        <v>41526</v>
      </c>
      <c r="D17" s="9">
        <v>7.5490000000000004</v>
      </c>
      <c r="E17" s="9">
        <f t="shared" si="3"/>
        <v>-5.3566951999997059E-3</v>
      </c>
      <c r="F17" s="9">
        <f t="shared" si="4"/>
        <v>0.24100000000000055</v>
      </c>
      <c r="G17" s="2">
        <f t="shared" si="0"/>
        <v>1.200323</v>
      </c>
      <c r="H17" s="3">
        <f t="shared" si="1"/>
        <v>7.5543566952000001</v>
      </c>
      <c r="I17" s="4">
        <f t="shared" si="2"/>
        <v>6.3540336952000001</v>
      </c>
      <c r="J17" s="10">
        <v>7.3079999999999998</v>
      </c>
      <c r="K17" s="11">
        <v>6.3540000000000001</v>
      </c>
      <c r="L17" s="7">
        <v>8.0039999999999996</v>
      </c>
      <c r="M17" s="7">
        <v>7.82</v>
      </c>
      <c r="N17" s="27">
        <v>0.2424</v>
      </c>
      <c r="O17" s="28">
        <v>1.3199000000000001</v>
      </c>
      <c r="P17" s="29">
        <f t="shared" si="5"/>
        <v>1.1950000000000003</v>
      </c>
      <c r="Q17" s="29">
        <f t="shared" si="6"/>
        <v>0.24100000000000055</v>
      </c>
      <c r="R17" s="30">
        <f t="shared" si="7"/>
        <v>0.95399999999999974</v>
      </c>
      <c r="S17" s="30">
        <f t="shared" si="8"/>
        <v>1.1950000000000003</v>
      </c>
    </row>
    <row r="18" spans="1:19">
      <c r="A18" s="26"/>
      <c r="B18" s="26" t="s">
        <v>17</v>
      </c>
      <c r="C18" s="8">
        <v>41528</v>
      </c>
      <c r="D18" s="9">
        <v>7.609</v>
      </c>
      <c r="E18" s="9">
        <f t="shared" si="3"/>
        <v>-5.5547268000006866E-3</v>
      </c>
      <c r="F18" s="9">
        <f t="shared" si="4"/>
        <v>0.25199999999999978</v>
      </c>
      <c r="G18" s="2">
        <f t="shared" si="0"/>
        <v>1.2465195000000002</v>
      </c>
      <c r="H18" s="3">
        <f t="shared" si="1"/>
        <v>7.6145547268000007</v>
      </c>
      <c r="I18" s="4">
        <f t="shared" si="2"/>
        <v>6.3680352268</v>
      </c>
      <c r="J18" s="10">
        <v>7.3570000000000002</v>
      </c>
      <c r="K18" s="11">
        <v>6.3680000000000003</v>
      </c>
      <c r="L18" s="7">
        <v>8.0039999999999996</v>
      </c>
      <c r="M18" s="7">
        <v>7.82</v>
      </c>
      <c r="N18" s="27">
        <v>0.2424</v>
      </c>
      <c r="O18" s="28">
        <v>1.3199000000000001</v>
      </c>
      <c r="P18" s="29">
        <f t="shared" si="5"/>
        <v>1.2409999999999997</v>
      </c>
      <c r="Q18" s="29">
        <f t="shared" si="6"/>
        <v>0.25199999999999978</v>
      </c>
      <c r="R18" s="30">
        <f t="shared" si="7"/>
        <v>0.98899999999999988</v>
      </c>
      <c r="S18" s="30">
        <f t="shared" si="8"/>
        <v>1.2409999999999997</v>
      </c>
    </row>
    <row r="19" spans="1:19">
      <c r="A19" s="26"/>
      <c r="B19" s="26" t="s">
        <v>17</v>
      </c>
      <c r="C19" s="8">
        <v>41529</v>
      </c>
      <c r="D19" s="9">
        <v>7.6420000000000003</v>
      </c>
      <c r="E19" s="9">
        <f t="shared" si="3"/>
        <v>-4.9937707200005121E-3</v>
      </c>
      <c r="F19" s="9">
        <f t="shared" si="4"/>
        <v>0.25800000000000001</v>
      </c>
      <c r="G19" s="2">
        <f t="shared" si="0"/>
        <v>1.2689578000000006</v>
      </c>
      <c r="H19" s="3">
        <f t="shared" si="1"/>
        <v>7.6469937707200009</v>
      </c>
      <c r="I19" s="4">
        <f t="shared" si="2"/>
        <v>6.3780359707200001</v>
      </c>
      <c r="J19" s="10">
        <v>7.3840000000000003</v>
      </c>
      <c r="K19" s="11">
        <v>6.3780000000000001</v>
      </c>
      <c r="L19" s="7">
        <v>8.0039999999999996</v>
      </c>
      <c r="M19" s="7">
        <v>7.82</v>
      </c>
      <c r="N19" s="27">
        <v>0.2424</v>
      </c>
      <c r="O19" s="28">
        <v>1.3199000000000001</v>
      </c>
      <c r="P19" s="29">
        <f t="shared" si="5"/>
        <v>1.2640000000000002</v>
      </c>
      <c r="Q19" s="29">
        <f t="shared" si="6"/>
        <v>0.25800000000000001</v>
      </c>
      <c r="R19" s="30">
        <f t="shared" si="7"/>
        <v>1.0060000000000002</v>
      </c>
      <c r="S19" s="30">
        <f t="shared" si="8"/>
        <v>1.2640000000000002</v>
      </c>
    </row>
    <row r="20" spans="1:19">
      <c r="A20" s="26"/>
      <c r="B20" s="26" t="s">
        <v>17</v>
      </c>
      <c r="C20" s="8">
        <v>41530</v>
      </c>
      <c r="D20" s="9">
        <v>7.6420000000000003</v>
      </c>
      <c r="E20" s="9">
        <f t="shared" si="3"/>
        <v>-4.7527584000004452E-3</v>
      </c>
      <c r="F20" s="9">
        <f t="shared" si="4"/>
        <v>0.26400000000000023</v>
      </c>
      <c r="G20" s="2">
        <f t="shared" si="0"/>
        <v>1.2927160000000004</v>
      </c>
      <c r="H20" s="3">
        <f t="shared" si="1"/>
        <v>7.6467527584000008</v>
      </c>
      <c r="I20" s="4">
        <f t="shared" si="2"/>
        <v>6.3540367584000004</v>
      </c>
      <c r="J20" s="10">
        <v>7.3780000000000001</v>
      </c>
      <c r="K20" s="11">
        <v>6.3540000000000001</v>
      </c>
      <c r="L20" s="7">
        <v>8.0039999999999996</v>
      </c>
      <c r="M20" s="7">
        <v>7.82</v>
      </c>
      <c r="N20" s="27">
        <v>0.2424</v>
      </c>
      <c r="O20" s="28">
        <v>1.3199000000000001</v>
      </c>
      <c r="P20" s="29">
        <f t="shared" si="5"/>
        <v>1.2880000000000003</v>
      </c>
      <c r="Q20" s="29">
        <f t="shared" si="6"/>
        <v>0.26400000000000023</v>
      </c>
      <c r="R20" s="30">
        <f t="shared" si="7"/>
        <v>1.024</v>
      </c>
      <c r="S20" s="30">
        <f t="shared" si="8"/>
        <v>1.2880000000000003</v>
      </c>
    </row>
    <row r="21" spans="1:19">
      <c r="A21" s="26"/>
      <c r="B21" s="26" t="s">
        <v>17</v>
      </c>
      <c r="C21" s="8">
        <v>41531</v>
      </c>
      <c r="D21" s="9">
        <v>7.6879999999999997</v>
      </c>
      <c r="E21" s="9">
        <f t="shared" si="3"/>
        <v>-5.43140864000069E-3</v>
      </c>
      <c r="F21" s="9">
        <f t="shared" si="4"/>
        <v>0.27099999999999991</v>
      </c>
      <c r="G21" s="2">
        <f t="shared" si="0"/>
        <v>1.3243936000000003</v>
      </c>
      <c r="H21" s="3">
        <f t="shared" si="1"/>
        <v>7.6934314086400004</v>
      </c>
      <c r="I21" s="4">
        <f t="shared" si="2"/>
        <v>6.3690378086399999</v>
      </c>
      <c r="J21" s="10">
        <v>7.4169999999999998</v>
      </c>
      <c r="K21" s="11">
        <v>6.3689999999999998</v>
      </c>
      <c r="L21" s="7">
        <v>8.0039999999999996</v>
      </c>
      <c r="M21" s="7">
        <v>7.82</v>
      </c>
      <c r="N21" s="27">
        <v>0.2424</v>
      </c>
      <c r="O21" s="28">
        <v>1.3199000000000001</v>
      </c>
      <c r="P21" s="29">
        <f t="shared" si="5"/>
        <v>1.319</v>
      </c>
      <c r="Q21" s="29">
        <f t="shared" si="6"/>
        <v>0.27099999999999991</v>
      </c>
      <c r="R21" s="30">
        <f t="shared" si="7"/>
        <v>1.048</v>
      </c>
      <c r="S21" s="30">
        <f t="shared" si="8"/>
        <v>1.319</v>
      </c>
    </row>
    <row r="22" spans="1:19">
      <c r="A22" s="26"/>
      <c r="B22" s="26" t="s">
        <v>17</v>
      </c>
      <c r="C22" s="8">
        <v>41533</v>
      </c>
      <c r="D22" s="9">
        <v>7.8639999999999999</v>
      </c>
      <c r="E22" s="9">
        <f t="shared" si="3"/>
        <v>-5.468765360000738E-3</v>
      </c>
      <c r="F22" s="9">
        <f t="shared" si="4"/>
        <v>0.28599999999999959</v>
      </c>
      <c r="G22" s="2">
        <f t="shared" si="0"/>
        <v>1.3864289000000012</v>
      </c>
      <c r="H22" s="3">
        <f t="shared" si="1"/>
        <v>7.8694687653600006</v>
      </c>
      <c r="I22" s="4">
        <f t="shared" si="2"/>
        <v>6.4830398653599994</v>
      </c>
      <c r="J22" s="10">
        <v>7.5780000000000003</v>
      </c>
      <c r="K22" s="11">
        <v>6.4829999999999997</v>
      </c>
      <c r="L22" s="7">
        <v>8.0039999999999996</v>
      </c>
      <c r="M22" s="7">
        <v>7.82</v>
      </c>
      <c r="N22" s="27">
        <v>0.2424</v>
      </c>
      <c r="O22" s="28">
        <v>1.3199000000000001</v>
      </c>
      <c r="P22" s="29">
        <f t="shared" si="5"/>
        <v>1.3810000000000002</v>
      </c>
      <c r="Q22" s="29">
        <f t="shared" si="6"/>
        <v>0.28599999999999959</v>
      </c>
      <c r="R22" s="30">
        <f t="shared" si="7"/>
        <v>1.0950000000000006</v>
      </c>
      <c r="S22" s="30">
        <f t="shared" si="8"/>
        <v>1.3810000000000002</v>
      </c>
    </row>
    <row r="23" spans="1:19">
      <c r="A23" s="26"/>
      <c r="B23" s="26" t="s">
        <v>17</v>
      </c>
      <c r="C23" s="8">
        <v>41535</v>
      </c>
      <c r="D23" s="9">
        <v>7.931</v>
      </c>
      <c r="E23" s="9">
        <f t="shared" si="3"/>
        <v>-4.9853347199997344E-3</v>
      </c>
      <c r="F23" s="9">
        <f t="shared" si="4"/>
        <v>0.30600000000000005</v>
      </c>
      <c r="G23" s="2">
        <f t="shared" si="0"/>
        <v>1.4669428</v>
      </c>
      <c r="H23" s="3">
        <f t="shared" si="1"/>
        <v>7.9359853347199998</v>
      </c>
      <c r="I23" s="4">
        <f t="shared" si="2"/>
        <v>6.4690425347199998</v>
      </c>
      <c r="J23" s="10">
        <v>7.625</v>
      </c>
      <c r="K23" s="11">
        <v>6.4690000000000003</v>
      </c>
      <c r="L23" s="7">
        <v>8.0039999999999996</v>
      </c>
      <c r="M23" s="7">
        <v>7.82</v>
      </c>
      <c r="N23" s="27">
        <v>0.2424</v>
      </c>
      <c r="O23" s="28">
        <v>1.3199000000000001</v>
      </c>
      <c r="P23" s="29">
        <f t="shared" si="5"/>
        <v>1.4619999999999997</v>
      </c>
      <c r="Q23" s="29">
        <f t="shared" si="6"/>
        <v>0.30600000000000005</v>
      </c>
      <c r="R23" s="30">
        <f t="shared" si="7"/>
        <v>1.1559999999999997</v>
      </c>
      <c r="S23" s="30">
        <f t="shared" si="8"/>
        <v>1.4619999999999997</v>
      </c>
    </row>
    <row r="24" spans="1:19">
      <c r="A24" s="26"/>
      <c r="B24" s="26" t="s">
        <v>17</v>
      </c>
      <c r="C24" s="8">
        <v>41537</v>
      </c>
      <c r="D24" s="9">
        <v>8.1150000000000002</v>
      </c>
      <c r="E24" s="9">
        <f t="shared" si="3"/>
        <v>-5.2637037599989611E-3</v>
      </c>
      <c r="F24" s="9">
        <f t="shared" si="4"/>
        <v>0.31500000000000039</v>
      </c>
      <c r="G24" s="2">
        <f t="shared" si="0"/>
        <v>1.5052198999999997</v>
      </c>
      <c r="H24" s="3">
        <f t="shared" si="1"/>
        <v>8.1202637037599992</v>
      </c>
      <c r="I24" s="4">
        <f t="shared" si="2"/>
        <v>6.615043803759999</v>
      </c>
      <c r="J24" s="10">
        <v>7.8</v>
      </c>
      <c r="K24" s="11">
        <v>6.6150000000000002</v>
      </c>
      <c r="L24" s="7">
        <v>8.0039999999999996</v>
      </c>
      <c r="M24" s="7">
        <v>7.82</v>
      </c>
      <c r="N24" s="27">
        <v>0.2424</v>
      </c>
      <c r="O24" s="28">
        <v>1.3199000000000001</v>
      </c>
      <c r="P24" s="29">
        <f t="shared" si="5"/>
        <v>1.5</v>
      </c>
      <c r="Q24" s="29">
        <f t="shared" si="6"/>
        <v>0.31500000000000039</v>
      </c>
      <c r="R24" s="30">
        <f t="shared" si="7"/>
        <v>1.1849999999999996</v>
      </c>
      <c r="S24" s="30">
        <f t="shared" si="8"/>
        <v>1.5</v>
      </c>
    </row>
    <row r="25" spans="1:19">
      <c r="A25" s="26"/>
      <c r="B25" s="26" t="s">
        <v>17</v>
      </c>
      <c r="C25" s="8">
        <v>41538</v>
      </c>
      <c r="D25" s="9">
        <v>8.1310000000000002</v>
      </c>
      <c r="E25" s="9">
        <f t="shared" si="3"/>
        <v>-5.024097439999764E-3</v>
      </c>
      <c r="F25" s="9">
        <f t="shared" si="4"/>
        <v>0.31300000000000061</v>
      </c>
      <c r="G25" s="2">
        <f t="shared" si="0"/>
        <v>1.4959806000000002</v>
      </c>
      <c r="H25" s="3">
        <f t="shared" si="1"/>
        <v>8.13602409744</v>
      </c>
      <c r="I25" s="4">
        <f t="shared" si="2"/>
        <v>6.6400434974399998</v>
      </c>
      <c r="J25" s="10">
        <v>7.8179999999999996</v>
      </c>
      <c r="K25" s="11">
        <v>6.64</v>
      </c>
      <c r="L25" s="7">
        <v>8.0039999999999996</v>
      </c>
      <c r="M25" s="7">
        <v>7.82</v>
      </c>
      <c r="N25" s="27">
        <v>0.2424</v>
      </c>
      <c r="O25" s="28">
        <v>1.3199000000000001</v>
      </c>
      <c r="P25" s="29">
        <f t="shared" si="5"/>
        <v>1.4910000000000005</v>
      </c>
      <c r="Q25" s="29">
        <f t="shared" si="6"/>
        <v>0.31300000000000061</v>
      </c>
      <c r="R25" s="30">
        <f t="shared" si="7"/>
        <v>1.1779999999999999</v>
      </c>
      <c r="S25" s="30">
        <f t="shared" si="8"/>
        <v>1.4910000000000005</v>
      </c>
    </row>
    <row r="26" spans="1:19">
      <c r="A26" s="26"/>
      <c r="B26" s="26" t="s">
        <v>17</v>
      </c>
      <c r="C26" s="8">
        <v>41539</v>
      </c>
      <c r="D26" s="9">
        <v>8.1289999999999996</v>
      </c>
      <c r="E26" s="9">
        <f t="shared" si="3"/>
        <v>-4.7443224000005557E-3</v>
      </c>
      <c r="F26" s="9">
        <f t="shared" si="4"/>
        <v>0.31199999999999939</v>
      </c>
      <c r="G26" s="2">
        <f t="shared" si="0"/>
        <v>1.4907010000000007</v>
      </c>
      <c r="H26" s="3">
        <f t="shared" si="1"/>
        <v>8.1337443224000001</v>
      </c>
      <c r="I26" s="4">
        <f t="shared" si="2"/>
        <v>6.6430433223999996</v>
      </c>
      <c r="J26" s="10">
        <v>7.8170000000000002</v>
      </c>
      <c r="K26" s="11">
        <v>6.6429999999999998</v>
      </c>
      <c r="L26" s="7">
        <v>8.0039999999999996</v>
      </c>
      <c r="M26" s="7">
        <v>7.82</v>
      </c>
      <c r="N26" s="27">
        <v>0.2424</v>
      </c>
      <c r="O26" s="28">
        <v>1.3199000000000001</v>
      </c>
      <c r="P26" s="29">
        <f t="shared" si="5"/>
        <v>1.4859999999999998</v>
      </c>
      <c r="Q26" s="29">
        <f t="shared" si="6"/>
        <v>0.31199999999999939</v>
      </c>
      <c r="R26" s="30">
        <f t="shared" si="7"/>
        <v>1.1740000000000004</v>
      </c>
      <c r="S26" s="30">
        <f t="shared" si="8"/>
        <v>1.4859999999999998</v>
      </c>
    </row>
    <row r="27" spans="1:19">
      <c r="A27" s="26"/>
      <c r="B27" s="26" t="s">
        <v>17</v>
      </c>
      <c r="C27" s="8">
        <v>41540</v>
      </c>
      <c r="D27" s="9">
        <v>8.2260000000000009</v>
      </c>
      <c r="E27" s="9">
        <f t="shared" si="3"/>
        <v>-4.705559679999638E-3</v>
      </c>
      <c r="F27" s="9">
        <f t="shared" si="4"/>
        <v>0.3050000000000006</v>
      </c>
      <c r="G27" s="2">
        <f t="shared" si="0"/>
        <v>1.4616632000000005</v>
      </c>
      <c r="H27" s="3">
        <f t="shared" si="1"/>
        <v>8.2307055596800005</v>
      </c>
      <c r="I27" s="4">
        <f t="shared" si="2"/>
        <v>6.7690423596800002</v>
      </c>
      <c r="J27" s="10">
        <v>7.9210000000000003</v>
      </c>
      <c r="K27" s="11">
        <v>6.7690000000000001</v>
      </c>
      <c r="L27" s="7">
        <v>8.0039999999999996</v>
      </c>
      <c r="M27" s="7">
        <v>7.82</v>
      </c>
      <c r="N27" s="27">
        <v>0.2424</v>
      </c>
      <c r="O27" s="28">
        <v>1.3199000000000001</v>
      </c>
      <c r="P27" s="29">
        <f t="shared" si="5"/>
        <v>1.4570000000000007</v>
      </c>
      <c r="Q27" s="29">
        <f t="shared" si="6"/>
        <v>0.3050000000000006</v>
      </c>
      <c r="R27" s="30">
        <f t="shared" si="7"/>
        <v>1.1520000000000001</v>
      </c>
      <c r="S27" s="30">
        <f t="shared" si="8"/>
        <v>1.4570000000000007</v>
      </c>
    </row>
    <row r="28" spans="1:19">
      <c r="B28" s="31" t="s">
        <v>27</v>
      </c>
      <c r="C28" s="26"/>
      <c r="D28" s="1"/>
      <c r="E28" s="1">
        <f>STDEV(E2:E27)</f>
        <v>3.0535740922869544E-4</v>
      </c>
      <c r="F28" s="1">
        <f>STDEV(F2:F27)</f>
        <v>0.10868928897762448</v>
      </c>
      <c r="G28" s="21"/>
      <c r="H28" s="22"/>
      <c r="I28" s="23"/>
      <c r="J28" s="24"/>
      <c r="K28" s="25"/>
      <c r="L28" s="21"/>
      <c r="M28" s="21"/>
    </row>
    <row r="29" spans="1:19">
      <c r="G29" s="21"/>
      <c r="H29" s="22"/>
      <c r="I29" s="23"/>
      <c r="J29" s="24"/>
      <c r="K29" s="25"/>
      <c r="L29" s="21"/>
      <c r="M29" s="21"/>
    </row>
    <row r="30" spans="1:19">
      <c r="G30" s="21"/>
      <c r="H30" s="22"/>
      <c r="I30" s="23"/>
      <c r="J30" s="24"/>
      <c r="K30" s="25"/>
      <c r="L30" s="21"/>
      <c r="M30" s="21"/>
    </row>
    <row r="31" spans="1:19">
      <c r="G31" s="21"/>
      <c r="H31" s="22"/>
      <c r="I31" s="23"/>
      <c r="J31" s="24"/>
      <c r="K31" s="25"/>
      <c r="L31" s="21"/>
      <c r="M31" s="21"/>
    </row>
    <row r="32" spans="1:19">
      <c r="G32" s="21"/>
      <c r="H32" s="22"/>
      <c r="I32" s="23"/>
      <c r="J32" s="24"/>
      <c r="K32" s="25"/>
      <c r="L32" s="21"/>
      <c r="M32" s="21"/>
    </row>
    <row r="33" spans="7:13">
      <c r="G33" s="21"/>
      <c r="H33" s="22"/>
      <c r="I33" s="23"/>
      <c r="J33" s="24"/>
      <c r="K33" s="25"/>
      <c r="L33" s="21"/>
      <c r="M33" s="21"/>
    </row>
    <row r="34" spans="7:13">
      <c r="G34" s="21"/>
      <c r="H34" s="22"/>
      <c r="I34" s="23"/>
      <c r="J34" s="24"/>
      <c r="K34" s="25"/>
      <c r="L34" s="21"/>
      <c r="M34" s="21"/>
    </row>
    <row r="35" spans="7:13">
      <c r="G35" s="21"/>
      <c r="H35" s="22"/>
      <c r="I35" s="23"/>
      <c r="J35" s="24"/>
      <c r="K35" s="25"/>
      <c r="L35" s="21"/>
      <c r="M35" s="21"/>
    </row>
    <row r="36" spans="7:13">
      <c r="G36" s="21"/>
      <c r="H36" s="22"/>
      <c r="I36" s="23"/>
      <c r="J36" s="24"/>
      <c r="K36" s="25"/>
      <c r="L36" s="21"/>
      <c r="M36" s="21"/>
    </row>
    <row r="37" spans="7:13">
      <c r="G37" s="21"/>
      <c r="H37" s="22"/>
      <c r="I37" s="23"/>
      <c r="J37" s="24"/>
      <c r="K37" s="25"/>
      <c r="L37" s="21"/>
      <c r="M37" s="21"/>
    </row>
    <row r="38" spans="7:13">
      <c r="G38" s="21"/>
      <c r="H38" s="22"/>
      <c r="I38" s="23"/>
      <c r="J38" s="24"/>
      <c r="K38" s="25"/>
      <c r="L38" s="21"/>
      <c r="M38" s="21"/>
    </row>
    <row r="39" spans="7:13">
      <c r="G39" s="21"/>
      <c r="H39" s="22"/>
      <c r="I39" s="23"/>
      <c r="J39" s="24"/>
      <c r="K39" s="25"/>
      <c r="L39" s="21"/>
      <c r="M39" s="21"/>
    </row>
    <row r="40" spans="7:13">
      <c r="G40" s="21"/>
      <c r="H40" s="22"/>
      <c r="I40" s="23"/>
      <c r="J40" s="24"/>
      <c r="K40" s="25"/>
      <c r="L40" s="21"/>
      <c r="M40" s="21"/>
    </row>
    <row r="41" spans="7:13">
      <c r="G41" s="21"/>
      <c r="H41" s="22"/>
      <c r="I41" s="23"/>
      <c r="J41" s="24"/>
      <c r="K41" s="25"/>
      <c r="L41" s="21"/>
      <c r="M41" s="21"/>
    </row>
    <row r="42" spans="7:13">
      <c r="G42" s="21"/>
      <c r="H42" s="22"/>
      <c r="I42" s="23"/>
      <c r="J42" s="24"/>
      <c r="K42" s="25"/>
      <c r="L42" s="21"/>
      <c r="M42" s="21"/>
    </row>
    <row r="43" spans="7:13">
      <c r="G43" s="21"/>
      <c r="H43" s="22"/>
      <c r="I43" s="23"/>
      <c r="J43" s="24"/>
      <c r="K43" s="25"/>
      <c r="L43" s="21"/>
      <c r="M43" s="21"/>
    </row>
    <row r="44" spans="7:13">
      <c r="G44" s="21"/>
      <c r="H44" s="22"/>
      <c r="I44" s="23"/>
      <c r="J44" s="24"/>
      <c r="K44" s="25"/>
      <c r="L44" s="21"/>
      <c r="M44" s="21"/>
    </row>
    <row r="45" spans="7:13">
      <c r="G45" s="21"/>
      <c r="H45" s="22"/>
      <c r="I45" s="23"/>
      <c r="J45" s="24"/>
      <c r="K45" s="25"/>
      <c r="L45" s="21"/>
      <c r="M45" s="21"/>
    </row>
    <row r="46" spans="7:13">
      <c r="G46" s="21"/>
      <c r="H46" s="22"/>
      <c r="I46" s="23"/>
      <c r="J46" s="24"/>
      <c r="K46" s="25"/>
      <c r="L46" s="21"/>
      <c r="M46" s="21"/>
    </row>
    <row r="47" spans="7:13">
      <c r="G47" s="21"/>
      <c r="H47" s="22"/>
      <c r="I47" s="23"/>
      <c r="J47" s="24"/>
      <c r="K47" s="25"/>
      <c r="L47" s="21"/>
      <c r="M47" s="21"/>
    </row>
    <row r="48" spans="7:13">
      <c r="G48" s="21"/>
      <c r="H48" s="22"/>
      <c r="I48" s="23"/>
      <c r="J48" s="24"/>
      <c r="K48" s="25"/>
      <c r="L48" s="21"/>
      <c r="M48" s="21"/>
    </row>
    <row r="49" spans="7:13">
      <c r="G49" s="21"/>
      <c r="H49" s="22"/>
      <c r="I49" s="23"/>
      <c r="J49" s="24"/>
      <c r="K49" s="25"/>
      <c r="L49" s="21"/>
      <c r="M49" s="21"/>
    </row>
    <row r="50" spans="7:13">
      <c r="G50" s="21"/>
      <c r="H50" s="22"/>
      <c r="I50" s="23"/>
      <c r="J50" s="24"/>
      <c r="K50" s="25"/>
      <c r="L50" s="21"/>
      <c r="M50" s="21"/>
    </row>
    <row r="51" spans="7:13">
      <c r="G51" s="21"/>
      <c r="H51" s="22"/>
      <c r="I51" s="23"/>
      <c r="J51" s="24"/>
      <c r="K51" s="25"/>
      <c r="L51" s="21"/>
      <c r="M51" s="21"/>
    </row>
    <row r="52" spans="7:13">
      <c r="G52" s="21"/>
      <c r="H52" s="22"/>
      <c r="I52" s="23"/>
      <c r="J52" s="24"/>
      <c r="K52" s="25"/>
      <c r="L52" s="21"/>
      <c r="M52" s="21"/>
    </row>
    <row r="53" spans="7:13">
      <c r="G53" s="21"/>
      <c r="H53" s="22"/>
      <c r="I53" s="23"/>
      <c r="J53" s="24"/>
      <c r="K53" s="25"/>
      <c r="L53" s="21"/>
      <c r="M53" s="21"/>
    </row>
    <row r="54" spans="7:13">
      <c r="G54" s="21"/>
      <c r="H54" s="22"/>
      <c r="I54" s="23"/>
      <c r="J54" s="24"/>
      <c r="K54" s="25"/>
      <c r="L54" s="21"/>
      <c r="M54" s="21"/>
    </row>
    <row r="55" spans="7:13">
      <c r="G55" s="21"/>
      <c r="H55" s="22"/>
      <c r="I55" s="23"/>
      <c r="J55" s="24"/>
      <c r="K55" s="25"/>
      <c r="L55" s="21"/>
      <c r="M55" s="21"/>
    </row>
    <row r="56" spans="7:13">
      <c r="G56" s="21"/>
      <c r="H56" s="22"/>
      <c r="I56" s="23"/>
      <c r="J56" s="24"/>
      <c r="K56" s="25"/>
      <c r="L56" s="21"/>
      <c r="M56" s="21"/>
    </row>
    <row r="57" spans="7:13">
      <c r="G57" s="21"/>
      <c r="H57" s="22"/>
      <c r="I57" s="23"/>
      <c r="J57" s="24"/>
      <c r="K57" s="25"/>
      <c r="L57" s="21"/>
      <c r="M57" s="21"/>
    </row>
    <row r="58" spans="7:13">
      <c r="G58" s="21"/>
      <c r="H58" s="22"/>
      <c r="I58" s="23"/>
      <c r="J58" s="24"/>
      <c r="K58" s="25"/>
      <c r="L58" s="21"/>
      <c r="M58" s="21"/>
    </row>
    <row r="59" spans="7:13">
      <c r="G59" s="21"/>
      <c r="H59" s="22"/>
      <c r="I59" s="23"/>
      <c r="J59" s="24"/>
      <c r="K59" s="25"/>
      <c r="L59" s="21"/>
      <c r="M59" s="21"/>
    </row>
    <row r="60" spans="7:13">
      <c r="G60" s="21"/>
      <c r="H60" s="22"/>
      <c r="I60" s="23"/>
      <c r="J60" s="24"/>
      <c r="K60" s="25"/>
      <c r="L60" s="21"/>
      <c r="M60" s="21"/>
    </row>
    <row r="61" spans="7:13">
      <c r="G61" s="21"/>
      <c r="H61" s="22"/>
      <c r="I61" s="23"/>
      <c r="J61" s="24"/>
      <c r="K61" s="25"/>
      <c r="L61" s="21"/>
      <c r="M61" s="21"/>
    </row>
    <row r="62" spans="7:13">
      <c r="G62" s="21"/>
      <c r="H62" s="22"/>
      <c r="I62" s="23"/>
      <c r="J62" s="24"/>
      <c r="K62" s="25"/>
      <c r="L62" s="21"/>
      <c r="M62" s="21"/>
    </row>
    <row r="63" spans="7:13">
      <c r="G63" s="21"/>
      <c r="H63" s="22"/>
      <c r="I63" s="23"/>
      <c r="J63" s="24"/>
      <c r="K63" s="25"/>
      <c r="L63" s="21"/>
      <c r="M63" s="21"/>
    </row>
    <row r="64" spans="7:13">
      <c r="G64" s="21"/>
      <c r="H64" s="22"/>
      <c r="I64" s="23"/>
      <c r="J64" s="24"/>
      <c r="K64" s="25"/>
      <c r="L64" s="21"/>
      <c r="M64" s="21"/>
    </row>
    <row r="65" spans="7:13">
      <c r="G65" s="21"/>
      <c r="H65" s="22"/>
      <c r="I65" s="23"/>
      <c r="J65" s="24"/>
      <c r="K65" s="25"/>
      <c r="L65" s="21"/>
      <c r="M65" s="21"/>
    </row>
    <row r="66" spans="7:13">
      <c r="G66" s="21"/>
      <c r="H66" s="22"/>
      <c r="I66" s="23"/>
      <c r="J66" s="24"/>
      <c r="K66" s="25"/>
      <c r="L66" s="21"/>
      <c r="M66" s="21"/>
    </row>
    <row r="67" spans="7:13">
      <c r="G67" s="21"/>
      <c r="H67" s="22"/>
      <c r="I67" s="23"/>
      <c r="J67" s="24"/>
      <c r="K67" s="25"/>
      <c r="L67" s="21"/>
      <c r="M67" s="21"/>
    </row>
    <row r="68" spans="7:13">
      <c r="G68" s="21"/>
      <c r="H68" s="22"/>
      <c r="I68" s="23"/>
      <c r="J68" s="24"/>
      <c r="K68" s="25"/>
      <c r="L68" s="21"/>
      <c r="M68" s="21"/>
    </row>
    <row r="69" spans="7:13">
      <c r="G69" s="21"/>
      <c r="H69" s="22"/>
      <c r="I69" s="23"/>
      <c r="J69" s="24"/>
      <c r="K69" s="25"/>
      <c r="L69" s="21"/>
      <c r="M69" s="21"/>
    </row>
    <row r="70" spans="7:13">
      <c r="G70" s="21"/>
      <c r="H70" s="22"/>
      <c r="I70" s="23"/>
      <c r="J70" s="24"/>
      <c r="K70" s="25"/>
      <c r="L70" s="21"/>
      <c r="M70" s="21"/>
    </row>
    <row r="71" spans="7:13">
      <c r="G71" s="21"/>
      <c r="H71" s="22"/>
      <c r="I71" s="23"/>
      <c r="J71" s="24"/>
      <c r="K71" s="25"/>
      <c r="L71" s="21"/>
      <c r="M71" s="21"/>
    </row>
    <row r="72" spans="7:13">
      <c r="G72" s="21"/>
      <c r="H72" s="22"/>
      <c r="I72" s="23"/>
      <c r="J72" s="24"/>
      <c r="K72" s="25"/>
      <c r="L72" s="21"/>
      <c r="M72" s="21"/>
    </row>
    <row r="73" spans="7:13">
      <c r="G73" s="21"/>
      <c r="H73" s="22"/>
      <c r="I73" s="23"/>
      <c r="J73" s="24"/>
      <c r="K73" s="25"/>
      <c r="L73" s="21"/>
      <c r="M73" s="21"/>
    </row>
    <row r="74" spans="7:13">
      <c r="G74" s="21"/>
      <c r="H74" s="22"/>
      <c r="I74" s="23"/>
      <c r="J74" s="24"/>
      <c r="K74" s="25"/>
      <c r="L74" s="21"/>
      <c r="M74" s="21"/>
    </row>
    <row r="75" spans="7:13">
      <c r="G75" s="21"/>
      <c r="H75" s="22"/>
      <c r="I75" s="23"/>
      <c r="J75" s="24"/>
      <c r="K75" s="25"/>
      <c r="L75" s="21"/>
      <c r="M75" s="21"/>
    </row>
    <row r="76" spans="7:13">
      <c r="G76" s="21"/>
      <c r="H76" s="22"/>
      <c r="I76" s="23"/>
      <c r="J76" s="24"/>
      <c r="K76" s="25"/>
      <c r="L76" s="21"/>
      <c r="M76" s="21"/>
    </row>
    <row r="77" spans="7:13">
      <c r="G77" s="21"/>
      <c r="H77" s="22"/>
      <c r="I77" s="23"/>
      <c r="J77" s="24"/>
      <c r="K77" s="25"/>
      <c r="L77" s="21"/>
      <c r="M77" s="21"/>
    </row>
    <row r="78" spans="7:13">
      <c r="G78" s="21"/>
      <c r="H78" s="22"/>
      <c r="I78" s="23"/>
      <c r="J78" s="24"/>
      <c r="K78" s="25"/>
      <c r="L78" s="21"/>
      <c r="M78" s="21"/>
    </row>
    <row r="79" spans="7:13">
      <c r="G79" s="21"/>
      <c r="H79" s="22"/>
      <c r="I79" s="23"/>
      <c r="J79" s="24"/>
      <c r="K79" s="25"/>
      <c r="L79" s="21"/>
      <c r="M79" s="21"/>
    </row>
    <row r="80" spans="7:13">
      <c r="G80" s="21"/>
      <c r="H80" s="22"/>
      <c r="I80" s="23"/>
      <c r="J80" s="24"/>
      <c r="K80" s="25"/>
      <c r="L80" s="21"/>
      <c r="M80" s="21"/>
    </row>
    <row r="81" spans="7:13">
      <c r="G81" s="21"/>
      <c r="H81" s="22"/>
      <c r="I81" s="23"/>
      <c r="J81" s="24"/>
      <c r="K81" s="25"/>
      <c r="L81" s="21"/>
      <c r="M81" s="21"/>
    </row>
    <row r="82" spans="7:13">
      <c r="G82" s="21"/>
      <c r="H82" s="22"/>
      <c r="I82" s="23"/>
      <c r="J82" s="24"/>
      <c r="K82" s="25"/>
      <c r="L82" s="21"/>
      <c r="M82" s="21"/>
    </row>
    <row r="83" spans="7:13">
      <c r="G83" s="21"/>
      <c r="H83" s="22"/>
      <c r="I83" s="23"/>
      <c r="J83" s="24"/>
      <c r="K83" s="25"/>
      <c r="L83" s="21"/>
      <c r="M83" s="21"/>
    </row>
    <row r="84" spans="7:13">
      <c r="G84" s="21"/>
      <c r="H84" s="22"/>
      <c r="I84" s="23"/>
      <c r="J84" s="24"/>
      <c r="K84" s="25"/>
      <c r="L84" s="21"/>
      <c r="M84" s="21"/>
    </row>
    <row r="85" spans="7:13">
      <c r="G85" s="21"/>
      <c r="H85" s="22"/>
      <c r="I85" s="23"/>
      <c r="J85" s="24"/>
      <c r="K85" s="25"/>
      <c r="L85" s="21"/>
      <c r="M85" s="21"/>
    </row>
    <row r="86" spans="7:13">
      <c r="G86" s="21"/>
      <c r="H86" s="22"/>
      <c r="I86" s="23"/>
      <c r="J86" s="24"/>
      <c r="K86" s="25"/>
      <c r="L86" s="21"/>
      <c r="M86" s="21"/>
    </row>
    <row r="87" spans="7:13">
      <c r="G87" s="21"/>
      <c r="H87" s="22"/>
      <c r="I87" s="23"/>
      <c r="J87" s="24"/>
      <c r="K87" s="25"/>
      <c r="L87" s="21"/>
      <c r="M87" s="21"/>
    </row>
    <row r="88" spans="7:13">
      <c r="G88" s="21"/>
      <c r="H88" s="22"/>
      <c r="I88" s="23"/>
      <c r="J88" s="24"/>
      <c r="K88" s="25"/>
      <c r="L88" s="21"/>
      <c r="M88" s="21"/>
    </row>
    <row r="89" spans="7:13">
      <c r="G89" s="21"/>
      <c r="H89" s="22"/>
      <c r="I89" s="23"/>
      <c r="J89" s="24"/>
      <c r="K89" s="25"/>
      <c r="L89" s="21"/>
      <c r="M89" s="21"/>
    </row>
    <row r="90" spans="7:13">
      <c r="G90" s="21"/>
      <c r="H90" s="22"/>
      <c r="I90" s="23"/>
      <c r="J90" s="24"/>
      <c r="K90" s="25"/>
      <c r="L90" s="21"/>
      <c r="M90" s="21"/>
    </row>
    <row r="91" spans="7:13">
      <c r="G91" s="21"/>
      <c r="H91" s="22"/>
      <c r="I91" s="23"/>
      <c r="J91" s="24"/>
      <c r="K91" s="25"/>
      <c r="L91" s="21"/>
      <c r="M91" s="21"/>
    </row>
    <row r="92" spans="7:13">
      <c r="G92" s="21"/>
      <c r="H92" s="22"/>
      <c r="I92" s="23"/>
      <c r="J92" s="24"/>
      <c r="K92" s="25"/>
      <c r="L92" s="21"/>
      <c r="M92" s="21"/>
    </row>
    <row r="93" spans="7:13">
      <c r="G93" s="21"/>
      <c r="H93" s="22"/>
      <c r="I93" s="23"/>
      <c r="J93" s="24"/>
      <c r="K93" s="25"/>
      <c r="L93" s="21"/>
      <c r="M93" s="21"/>
    </row>
    <row r="94" spans="7:13">
      <c r="G94" s="21"/>
      <c r="H94" s="22"/>
      <c r="I94" s="23"/>
      <c r="J94" s="24"/>
      <c r="K94" s="25"/>
      <c r="L94" s="21"/>
      <c r="M94" s="21"/>
    </row>
    <row r="95" spans="7:13">
      <c r="G95" s="21"/>
      <c r="H95" s="22"/>
      <c r="I95" s="23"/>
      <c r="J95" s="24"/>
      <c r="K95" s="25"/>
      <c r="L95" s="21"/>
      <c r="M95" s="21"/>
    </row>
    <row r="96" spans="7:13">
      <c r="G96" s="21"/>
      <c r="H96" s="22"/>
      <c r="I96" s="23"/>
      <c r="J96" s="24"/>
      <c r="K96" s="25"/>
      <c r="L96" s="21"/>
      <c r="M96" s="21"/>
    </row>
    <row r="97" spans="7:13">
      <c r="G97" s="21"/>
      <c r="H97" s="22"/>
      <c r="I97" s="23"/>
      <c r="J97" s="24"/>
      <c r="K97" s="25"/>
      <c r="L97" s="21"/>
      <c r="M97" s="21"/>
    </row>
    <row r="98" spans="7:13">
      <c r="G98" s="21"/>
      <c r="H98" s="22"/>
      <c r="I98" s="23"/>
      <c r="J98" s="24"/>
      <c r="K98" s="25"/>
      <c r="L98" s="21"/>
      <c r="M98" s="21"/>
    </row>
    <row r="99" spans="7:13">
      <c r="G99" s="21"/>
      <c r="H99" s="22"/>
      <c r="I99" s="23"/>
      <c r="J99" s="24"/>
      <c r="K99" s="25"/>
      <c r="L99" s="21"/>
      <c r="M99" s="21"/>
    </row>
    <row r="100" spans="7:13">
      <c r="G100" s="21"/>
      <c r="H100" s="22"/>
      <c r="I100" s="23"/>
      <c r="J100" s="24"/>
      <c r="K100" s="25"/>
      <c r="L100" s="21"/>
      <c r="M100" s="21"/>
    </row>
    <row r="101" spans="7:13">
      <c r="G101" s="21"/>
      <c r="H101" s="22"/>
      <c r="I101" s="23"/>
      <c r="J101" s="24"/>
      <c r="K101" s="25"/>
      <c r="L101" s="21"/>
      <c r="M101" s="21"/>
    </row>
    <row r="102" spans="7:13">
      <c r="G102" s="17"/>
      <c r="H102" s="13"/>
      <c r="I102" s="18"/>
      <c r="J102" s="19"/>
      <c r="K102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</dc:creator>
  <cp:lastModifiedBy>ramon</cp:lastModifiedBy>
  <dcterms:created xsi:type="dcterms:W3CDTF">2013-10-05T12:49:24Z</dcterms:created>
  <dcterms:modified xsi:type="dcterms:W3CDTF">2013-10-05T17:52:24Z</dcterms:modified>
</cp:coreProperties>
</file>